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315" windowHeight="82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H22" i="1"/>
  <c r="H20" i="1"/>
  <c r="H28" i="1"/>
  <c r="H25" i="1"/>
  <c r="H27" i="1"/>
  <c r="H31" i="1"/>
  <c r="H26" i="1"/>
  <c r="H24" i="1"/>
  <c r="H18" i="1"/>
  <c r="H30" i="1"/>
  <c r="H12" i="1"/>
  <c r="H14" i="1"/>
  <c r="H15" i="1"/>
  <c r="H13" i="1"/>
  <c r="H19" i="1"/>
  <c r="H21" i="1"/>
  <c r="H23" i="1"/>
  <c r="H32" i="1"/>
  <c r="H10" i="1"/>
  <c r="H11" i="1"/>
  <c r="H9" i="1"/>
  <c r="H29" i="1"/>
  <c r="L16" i="1"/>
  <c r="L22" i="1"/>
  <c r="L20" i="1"/>
  <c r="L28" i="1"/>
  <c r="L25" i="1"/>
  <c r="L27" i="1"/>
  <c r="L31" i="1"/>
  <c r="L26" i="1"/>
  <c r="L24" i="1"/>
  <c r="L18" i="1"/>
  <c r="L30" i="1"/>
  <c r="L12" i="1"/>
  <c r="L14" i="1"/>
  <c r="L15" i="1"/>
  <c r="L13" i="1"/>
  <c r="L19" i="1"/>
  <c r="L21" i="1"/>
  <c r="L23" i="1"/>
  <c r="L32" i="1"/>
  <c r="L10" i="1"/>
  <c r="L11" i="1"/>
  <c r="L9" i="1"/>
  <c r="L29" i="1"/>
  <c r="P16" i="1"/>
  <c r="P22" i="1"/>
  <c r="P20" i="1"/>
  <c r="P28" i="1"/>
  <c r="P25" i="1"/>
  <c r="P27" i="1"/>
  <c r="P31" i="1"/>
  <c r="P26" i="1"/>
  <c r="P24" i="1"/>
  <c r="P18" i="1"/>
  <c r="P30" i="1"/>
  <c r="P12" i="1"/>
  <c r="P14" i="1"/>
  <c r="P15" i="1"/>
  <c r="P13" i="1"/>
  <c r="P19" i="1"/>
  <c r="P21" i="1"/>
  <c r="P23" i="1"/>
  <c r="P32" i="1"/>
  <c r="P10" i="1"/>
  <c r="P11" i="1"/>
  <c r="P9" i="1"/>
  <c r="P29" i="1"/>
  <c r="P17" i="1"/>
  <c r="L17" i="1"/>
  <c r="H17" i="1"/>
  <c r="Q16" i="1" l="1"/>
  <c r="Q29" i="1"/>
  <c r="Q9" i="1"/>
  <c r="Q11" i="1"/>
  <c r="Q10" i="1"/>
  <c r="Q32" i="1"/>
  <c r="Q23" i="1"/>
  <c r="Q21" i="1"/>
  <c r="Q19" i="1"/>
  <c r="Q13" i="1"/>
  <c r="Q15" i="1"/>
  <c r="Q14" i="1"/>
  <c r="Q12" i="1"/>
  <c r="Q30" i="1"/>
  <c r="Q18" i="1"/>
  <c r="Q24" i="1"/>
  <c r="Q26" i="1"/>
  <c r="Q31" i="1"/>
  <c r="Q27" i="1"/>
  <c r="Q25" i="1"/>
  <c r="Q28" i="1"/>
  <c r="Q20" i="1"/>
  <c r="Q22" i="1"/>
  <c r="Q17" i="1"/>
</calcChain>
</file>

<file path=xl/comments1.xml><?xml version="1.0" encoding="utf-8"?>
<comments xmlns="http://schemas.openxmlformats.org/spreadsheetml/2006/main">
  <authors>
    <author>Your User Name</author>
    <author>Пользователь Windows</author>
  </authors>
  <commentList>
    <comment ref="E8" authorId="0">
      <text>
        <r>
          <rPr>
            <sz val="8"/>
            <color indexed="81"/>
            <rFont val="Tahoma"/>
            <family val="2"/>
            <charset val="204"/>
          </rPr>
          <t>Макс.Балл 22 по колич девайсов</t>
        </r>
      </text>
    </comment>
    <comment ref="I8" authorId="0">
      <text>
        <r>
          <rPr>
            <sz val="8"/>
            <color indexed="81"/>
            <rFont val="Tahoma"/>
            <family val="2"/>
            <charset val="204"/>
          </rPr>
          <t xml:space="preserve">Максимальный балл 210 (21вопрос на 10баллов)
</t>
        </r>
      </text>
    </comment>
    <comment ref="N14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Время не указано
 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Фамилия неразборчива
</t>
        </r>
      </text>
    </comment>
    <comment ref="N24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время этапа не указано
</t>
        </r>
      </text>
    </comment>
    <comment ref="N30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время этапа не указано</t>
        </r>
      </text>
    </comment>
  </commentList>
</comments>
</file>

<file path=xl/sharedStrings.xml><?xml version="1.0" encoding="utf-8"?>
<sst xmlns="http://schemas.openxmlformats.org/spreadsheetml/2006/main" count="94" uniqueCount="54">
  <si>
    <t>Протокол конкурса "ЖелезоПК"</t>
  </si>
  <si>
    <t>макс</t>
  </si>
  <si>
    <t>вес</t>
  </si>
  <si>
    <t>N</t>
  </si>
  <si>
    <t>ФИО</t>
  </si>
  <si>
    <t>Класс</t>
  </si>
  <si>
    <t>Школа</t>
  </si>
  <si>
    <t>Итог</t>
  </si>
  <si>
    <t>Место</t>
  </si>
  <si>
    <t>балл</t>
  </si>
  <si>
    <t>%</t>
  </si>
  <si>
    <t>Описание</t>
  </si>
  <si>
    <t>Сборка</t>
  </si>
  <si>
    <t>Председатель жюри:   Ю.М.Киреев</t>
  </si>
  <si>
    <t>Тест</t>
  </si>
  <si>
    <t>Гутов Роман</t>
  </si>
  <si>
    <t xml:space="preserve">Тарасов Дмитрий </t>
  </si>
  <si>
    <t>мин</t>
  </si>
  <si>
    <t>сек</t>
  </si>
  <si>
    <t>Дьяченко Артем</t>
  </si>
  <si>
    <t>Беляков Захар</t>
  </si>
  <si>
    <t>Мелинг Никита</t>
  </si>
  <si>
    <t>Каширина Ева</t>
  </si>
  <si>
    <t>Майдуров Игорь</t>
  </si>
  <si>
    <t>Солдатов Юрий</t>
  </si>
  <si>
    <t>Красилов Денис</t>
  </si>
  <si>
    <t>Канончин Константин</t>
  </si>
  <si>
    <t>Абрамов Вадим</t>
  </si>
  <si>
    <t xml:space="preserve">Селезнев Егор </t>
  </si>
  <si>
    <t>Богданов Вячеслав</t>
  </si>
  <si>
    <t>Леготкин Никита</t>
  </si>
  <si>
    <t>Остренко Иван</t>
  </si>
  <si>
    <t>Атепаев Максим</t>
  </si>
  <si>
    <t>Беликов Илья</t>
  </si>
  <si>
    <t>Кайгородов Александр</t>
  </si>
  <si>
    <t>Тюкаев Михаил</t>
  </si>
  <si>
    <t>Тарханов Арсений</t>
  </si>
  <si>
    <t>Неверов Артем</t>
  </si>
  <si>
    <t>Беляков Михаил</t>
  </si>
  <si>
    <t>Санин Никита</t>
  </si>
  <si>
    <t>МБОУ "СОШ №6"</t>
  </si>
  <si>
    <t>МБОУ "СОШ № 1"</t>
  </si>
  <si>
    <t>МБОУ "Айская СОШ"</t>
  </si>
  <si>
    <t>Волков Илья</t>
  </si>
  <si>
    <t>МБОУ "СОШ №34"</t>
  </si>
  <si>
    <t>КГБОУ "Бийский лицей-интернат Алтайского края"</t>
  </si>
  <si>
    <t>КГБОУ "Бийский лицей-интернат Алтайского края"нет карты теста</t>
  </si>
  <si>
    <t>МБОУ "Верх-Катунская СОШ"</t>
  </si>
  <si>
    <t>Заринский филиал МБОУ "Первомайская СОШ №2" Бийского района</t>
  </si>
  <si>
    <t>МБОУ "Первомайская СОШ №2" Бийского района</t>
  </si>
  <si>
    <t>МБОУ "СОШ №12 с углублённым изучением отдельных предметов"</t>
  </si>
  <si>
    <t>победитель</t>
  </si>
  <si>
    <t>призер</t>
  </si>
  <si>
    <t xml:space="preserve">МЕЖРЕГИОНАЛЬНЫЙ КОМПЬЮТЕРНЫЙ ФЕСТИВАЛЬ - 2019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</si>
</sst>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18"/>
      <name val="Times New Roman"/>
      <family val="1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0" fontId="7" fillId="2" borderId="1" xfId="0" applyFont="1" applyFill="1" applyBorder="1"/>
    <xf numFmtId="1" fontId="0" fillId="0" borderId="1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9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/>
    <xf numFmtId="0" fontId="7" fillId="0" borderId="1" xfId="0" applyFont="1" applyBorder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11" fillId="0" borderId="0" xfId="0" applyFont="1" applyFill="1" applyBorder="1" applyAlignment="1"/>
    <xf numFmtId="0" fontId="2" fillId="2" borderId="0" xfId="0" applyFont="1" applyFill="1" applyAlignment="1">
      <alignment horizontal="center"/>
    </xf>
    <xf numFmtId="1" fontId="7" fillId="0" borderId="1" xfId="0" applyNumberFormat="1" applyFont="1" applyFill="1" applyBorder="1" applyAlignment="1"/>
    <xf numFmtId="1" fontId="0" fillId="0" borderId="1" xfId="0" applyNumberFormat="1" applyFill="1" applyBorder="1"/>
    <xf numFmtId="0" fontId="7" fillId="0" borderId="1" xfId="0" applyFont="1" applyFill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right" vertical="center" wrapText="1"/>
    </xf>
    <xf numFmtId="1" fontId="5" fillId="2" borderId="17" xfId="0" applyNumberFormat="1" applyFont="1" applyFill="1" applyBorder="1" applyAlignment="1">
      <alignment horizontal="center" wrapText="1"/>
    </xf>
    <xf numFmtId="1" fontId="5" fillId="2" borderId="18" xfId="0" applyNumberFormat="1" applyFont="1" applyFill="1" applyBorder="1" applyAlignment="1">
      <alignment horizontal="center" wrapText="1"/>
    </xf>
    <xf numFmtId="1" fontId="5" fillId="2" borderId="19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3" borderId="17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center" wrapText="1"/>
    </xf>
    <xf numFmtId="1" fontId="6" fillId="2" borderId="15" xfId="0" applyNumberFormat="1" applyFont="1" applyFill="1" applyBorder="1" applyAlignment="1">
      <alignment horizontal="center" wrapText="1"/>
    </xf>
    <xf numFmtId="1" fontId="6" fillId="2" borderId="7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0" fillId="0" borderId="1" xfId="0" applyBorder="1"/>
    <xf numFmtId="0" fontId="9" fillId="4" borderId="1" xfId="0" applyFont="1" applyFill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topLeftCell="A13" workbookViewId="0">
      <selection activeCell="D19" sqref="D19"/>
    </sheetView>
  </sheetViews>
  <sheetFormatPr defaultRowHeight="15" x14ac:dyDescent="0.25"/>
  <cols>
    <col min="1" max="1" width="4.5703125" customWidth="1"/>
    <col min="2" max="2" width="22.7109375" customWidth="1"/>
    <col min="3" max="3" width="5.28515625" customWidth="1"/>
    <col min="4" max="4" width="46.28515625" customWidth="1"/>
    <col min="6" max="6" width="8.5703125" customWidth="1"/>
    <col min="7" max="7" width="4.85546875" customWidth="1"/>
    <col min="8" max="8" width="7.42578125" customWidth="1"/>
    <col min="10" max="10" width="7.42578125" customWidth="1"/>
    <col min="11" max="11" width="4.7109375" customWidth="1"/>
    <col min="12" max="12" width="7.140625" customWidth="1"/>
    <col min="14" max="14" width="8.28515625" customWidth="1"/>
    <col min="15" max="15" width="5" customWidth="1"/>
    <col min="16" max="16" width="6.85546875" customWidth="1"/>
    <col min="18" max="18" width="13.28515625" customWidth="1"/>
  </cols>
  <sheetData>
    <row r="1" spans="1:18" ht="36" customHeight="1" x14ac:dyDescent="0.2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8" x14ac:dyDescent="0.25">
      <c r="A3" s="1"/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18"/>
      <c r="N3" s="27"/>
      <c r="O3" s="27"/>
      <c r="P3" s="18"/>
      <c r="Q3" s="2"/>
      <c r="R3" s="3"/>
    </row>
    <row r="4" spans="1:18" x14ac:dyDescent="0.25">
      <c r="A4" s="4"/>
      <c r="B4" s="5"/>
      <c r="C4" s="5"/>
      <c r="D4" s="6"/>
      <c r="E4" s="7" t="s">
        <v>1</v>
      </c>
      <c r="F4" s="7" t="s">
        <v>17</v>
      </c>
      <c r="G4" s="7" t="s">
        <v>18</v>
      </c>
      <c r="H4" s="7" t="s">
        <v>2</v>
      </c>
      <c r="I4" s="7" t="s">
        <v>1</v>
      </c>
      <c r="J4" s="7" t="s">
        <v>17</v>
      </c>
      <c r="K4" s="7" t="s">
        <v>18</v>
      </c>
      <c r="L4" s="7" t="s">
        <v>2</v>
      </c>
      <c r="M4" s="7" t="s">
        <v>1</v>
      </c>
      <c r="N4" s="7" t="s">
        <v>17</v>
      </c>
      <c r="O4" s="7" t="s">
        <v>18</v>
      </c>
      <c r="P4" s="7" t="s">
        <v>2</v>
      </c>
      <c r="Q4" s="8"/>
      <c r="R4" s="9"/>
    </row>
    <row r="5" spans="1:18" x14ac:dyDescent="0.25">
      <c r="A5" s="1"/>
      <c r="B5" s="10"/>
      <c r="C5" s="11"/>
      <c r="D5" s="12"/>
      <c r="E5" s="13">
        <v>22</v>
      </c>
      <c r="F5" s="13">
        <v>10</v>
      </c>
      <c r="G5" s="13">
        <v>0</v>
      </c>
      <c r="H5" s="14">
        <v>1.1000000000000001</v>
      </c>
      <c r="I5" s="13">
        <v>31</v>
      </c>
      <c r="J5" s="13">
        <v>10</v>
      </c>
      <c r="K5" s="13">
        <v>0</v>
      </c>
      <c r="L5" s="14">
        <v>1.3</v>
      </c>
      <c r="M5" s="14">
        <v>15</v>
      </c>
      <c r="N5" s="14">
        <v>5</v>
      </c>
      <c r="O5" s="14">
        <v>0</v>
      </c>
      <c r="P5" s="14">
        <v>1</v>
      </c>
      <c r="Q5" s="3"/>
      <c r="R5" s="3"/>
    </row>
    <row r="6" spans="1:18" ht="15.75" thickBot="1" x14ac:dyDescent="0.3">
      <c r="A6" s="1"/>
      <c r="B6" s="10"/>
      <c r="C6" s="11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43" t="s">
        <v>3</v>
      </c>
      <c r="B7" s="45" t="s">
        <v>4</v>
      </c>
      <c r="C7" s="47" t="s">
        <v>5</v>
      </c>
      <c r="D7" s="49" t="s">
        <v>6</v>
      </c>
      <c r="E7" s="51" t="s">
        <v>14</v>
      </c>
      <c r="F7" s="52"/>
      <c r="G7" s="52"/>
      <c r="H7" s="53"/>
      <c r="I7" s="54" t="s">
        <v>11</v>
      </c>
      <c r="J7" s="52"/>
      <c r="K7" s="52"/>
      <c r="L7" s="52"/>
      <c r="M7" s="40" t="s">
        <v>12</v>
      </c>
      <c r="N7" s="40"/>
      <c r="O7" s="40"/>
      <c r="P7" s="40"/>
      <c r="Q7" s="15" t="s">
        <v>7</v>
      </c>
      <c r="R7" s="55" t="s">
        <v>8</v>
      </c>
    </row>
    <row r="8" spans="1:18" x14ac:dyDescent="0.25">
      <c r="A8" s="44"/>
      <c r="B8" s="46"/>
      <c r="C8" s="48"/>
      <c r="D8" s="50"/>
      <c r="E8" s="32" t="s">
        <v>9</v>
      </c>
      <c r="F8" s="37" t="s">
        <v>17</v>
      </c>
      <c r="G8" s="37" t="s">
        <v>18</v>
      </c>
      <c r="H8" s="32" t="s">
        <v>10</v>
      </c>
      <c r="I8" s="33" t="s">
        <v>9</v>
      </c>
      <c r="J8" s="37" t="s">
        <v>17</v>
      </c>
      <c r="K8" s="37" t="s">
        <v>18</v>
      </c>
      <c r="L8" s="34" t="s">
        <v>10</v>
      </c>
      <c r="M8" s="35" t="s">
        <v>9</v>
      </c>
      <c r="N8" s="37" t="s">
        <v>17</v>
      </c>
      <c r="O8" s="37" t="s">
        <v>18</v>
      </c>
      <c r="P8" s="35" t="s">
        <v>10</v>
      </c>
      <c r="Q8" s="36"/>
      <c r="R8" s="56"/>
    </row>
    <row r="9" spans="1:18" ht="22.5" customHeight="1" x14ac:dyDescent="0.25">
      <c r="A9" s="16">
        <v>1</v>
      </c>
      <c r="B9" s="59" t="s">
        <v>38</v>
      </c>
      <c r="C9" s="59">
        <v>5</v>
      </c>
      <c r="D9" s="60" t="s">
        <v>45</v>
      </c>
      <c r="E9" s="61">
        <v>16</v>
      </c>
      <c r="F9" s="61">
        <v>4</v>
      </c>
      <c r="G9" s="61">
        <v>30</v>
      </c>
      <c r="H9" s="62">
        <f>E9/$E$5*100+($F$5*60+$G$5)/(F9*60+G9)*10*$H$5</f>
        <v>97.171717171717177</v>
      </c>
      <c r="I9" s="61">
        <v>30</v>
      </c>
      <c r="J9" s="61">
        <v>6</v>
      </c>
      <c r="K9" s="61">
        <v>20</v>
      </c>
      <c r="L9" s="62">
        <f>I9/$I$5*100+($J$5*60+$K$5)/(J9*60+K9)*10*$L$5</f>
        <v>117.30050933786079</v>
      </c>
      <c r="M9" s="62">
        <v>15</v>
      </c>
      <c r="N9" s="62">
        <v>3</v>
      </c>
      <c r="O9" s="62">
        <v>36</v>
      </c>
      <c r="P9" s="62">
        <f>M9/$M$5*100+($N$5*60+$O$5)/(N9*60+O9)*10*$P$5</f>
        <v>113.88888888888889</v>
      </c>
      <c r="Q9" s="62">
        <f>H9+L9+P9</f>
        <v>328.36111539846684</v>
      </c>
      <c r="R9" s="63" t="s">
        <v>51</v>
      </c>
    </row>
    <row r="10" spans="1:18" ht="22.5" customHeight="1" x14ac:dyDescent="0.25">
      <c r="A10" s="16">
        <v>2</v>
      </c>
      <c r="B10" s="59" t="s">
        <v>36</v>
      </c>
      <c r="C10" s="59"/>
      <c r="D10" s="60" t="s">
        <v>40</v>
      </c>
      <c r="E10" s="61">
        <v>12</v>
      </c>
      <c r="F10" s="61">
        <v>5</v>
      </c>
      <c r="G10" s="61">
        <v>30</v>
      </c>
      <c r="H10" s="62">
        <f>E10/$E$5*100+($F$5*60+$G$5)/(F10*60+G10)*10*$H$5</f>
        <v>74.545454545454533</v>
      </c>
      <c r="I10" s="61">
        <v>26</v>
      </c>
      <c r="J10" s="61">
        <v>7</v>
      </c>
      <c r="K10" s="61">
        <v>0</v>
      </c>
      <c r="L10" s="62">
        <f>I10/$I$5*100+($J$5*60+$K$5)/(J10*60+K10)*10*$L$5</f>
        <v>102.44239631336406</v>
      </c>
      <c r="M10" s="62">
        <v>15</v>
      </c>
      <c r="N10" s="62">
        <v>5</v>
      </c>
      <c r="O10" s="62">
        <v>0</v>
      </c>
      <c r="P10" s="62">
        <f>M10/$M$5*100+($N$5*60+$O$5)/(N10*60+O10)*10*$P$5</f>
        <v>110</v>
      </c>
      <c r="Q10" s="62">
        <f>H10+L10+P10</f>
        <v>286.9878508588186</v>
      </c>
      <c r="R10" s="63" t="s">
        <v>51</v>
      </c>
    </row>
    <row r="11" spans="1:18" ht="22.5" customHeight="1" x14ac:dyDescent="0.25">
      <c r="A11" s="16">
        <v>3</v>
      </c>
      <c r="B11" s="59" t="s">
        <v>37</v>
      </c>
      <c r="C11" s="59"/>
      <c r="D11" s="60" t="s">
        <v>47</v>
      </c>
      <c r="E11" s="61">
        <v>12</v>
      </c>
      <c r="F11" s="61">
        <v>4</v>
      </c>
      <c r="G11" s="61">
        <v>50</v>
      </c>
      <c r="H11" s="62">
        <f>E11/$E$5*100+($F$5*60+$G$5)/(F11*60+G11)*10*$H$5</f>
        <v>77.304075235109707</v>
      </c>
      <c r="I11" s="61">
        <v>23</v>
      </c>
      <c r="J11" s="61">
        <v>5</v>
      </c>
      <c r="K11" s="61">
        <v>20</v>
      </c>
      <c r="L11" s="62">
        <f>I11/$I$5*100+($J$5*60+$K$5)/(J11*60+K11)*10*$L$5</f>
        <v>98.568548387096769</v>
      </c>
      <c r="M11" s="62">
        <v>15</v>
      </c>
      <c r="N11" s="62">
        <v>5</v>
      </c>
      <c r="O11" s="62">
        <v>40</v>
      </c>
      <c r="P11" s="62">
        <f>M11/$M$5*100+($N$5*60+$O$5)/(N11*60+O11)*10*$P$5</f>
        <v>108.82352941176471</v>
      </c>
      <c r="Q11" s="62">
        <f>H11+L11+P11</f>
        <v>284.6961530339712</v>
      </c>
      <c r="R11" s="63" t="s">
        <v>51</v>
      </c>
    </row>
    <row r="12" spans="1:18" ht="22.5" customHeight="1" x14ac:dyDescent="0.25">
      <c r="A12" s="16">
        <v>4</v>
      </c>
      <c r="B12" s="59" t="s">
        <v>29</v>
      </c>
      <c r="C12" s="59"/>
      <c r="D12" s="60" t="s">
        <v>41</v>
      </c>
      <c r="E12" s="61">
        <v>13</v>
      </c>
      <c r="F12" s="61">
        <v>10</v>
      </c>
      <c r="G12" s="61">
        <v>0</v>
      </c>
      <c r="H12" s="62">
        <f>E12/$E$5*100+($F$5*60+$G$5)/(F12*60+G12)*10*$H$5</f>
        <v>70.090909090909093</v>
      </c>
      <c r="I12" s="61">
        <v>27</v>
      </c>
      <c r="J12" s="61">
        <v>5</v>
      </c>
      <c r="K12" s="61">
        <v>0</v>
      </c>
      <c r="L12" s="62">
        <f>I12/$I$5*100+($J$5*60+$K$5)/(J12*60+K12)*10*$L$5</f>
        <v>113.09677419354838</v>
      </c>
      <c r="M12" s="62">
        <v>14</v>
      </c>
      <c r="N12" s="62">
        <v>6</v>
      </c>
      <c r="O12" s="62">
        <v>10</v>
      </c>
      <c r="P12" s="62">
        <f>M12/$M$5*100+($N$5*60+$O$5)/(N12*60+O12)*10*$P$5</f>
        <v>101.44144144144144</v>
      </c>
      <c r="Q12" s="62">
        <f>H12+L12+P12</f>
        <v>284.62912472589892</v>
      </c>
      <c r="R12" s="63" t="s">
        <v>51</v>
      </c>
    </row>
    <row r="13" spans="1:18" ht="22.5" customHeight="1" x14ac:dyDescent="0.25">
      <c r="A13" s="16">
        <v>5</v>
      </c>
      <c r="B13" s="59" t="s">
        <v>32</v>
      </c>
      <c r="C13" s="59"/>
      <c r="D13" s="60" t="s">
        <v>41</v>
      </c>
      <c r="E13" s="61">
        <v>12</v>
      </c>
      <c r="F13" s="61">
        <v>10</v>
      </c>
      <c r="G13" s="61">
        <v>0</v>
      </c>
      <c r="H13" s="62">
        <f>E13/$E$5*100+($F$5*60+$G$5)/(F13*60+G13)*10*$H$5</f>
        <v>65.545454545454533</v>
      </c>
      <c r="I13" s="61">
        <v>25</v>
      </c>
      <c r="J13" s="61">
        <v>5</v>
      </c>
      <c r="K13" s="61">
        <v>40</v>
      </c>
      <c r="L13" s="62">
        <f>I13/$I$5*100+($J$5*60+$K$5)/(J13*60+K13)*10*$L$5</f>
        <v>103.58633776091082</v>
      </c>
      <c r="M13" s="62">
        <v>14</v>
      </c>
      <c r="N13" s="62">
        <v>6</v>
      </c>
      <c r="O13" s="62">
        <v>20</v>
      </c>
      <c r="P13" s="62">
        <f>M13/$M$5*100+($N$5*60+$O$5)/(N13*60+O13)*10*$P$5</f>
        <v>101.22807017543859</v>
      </c>
      <c r="Q13" s="62">
        <f>H13+L13+P13</f>
        <v>270.35986248180393</v>
      </c>
      <c r="R13" s="63" t="s">
        <v>52</v>
      </c>
    </row>
    <row r="14" spans="1:18" ht="22.5" customHeight="1" x14ac:dyDescent="0.25">
      <c r="A14" s="16">
        <v>6</v>
      </c>
      <c r="B14" s="59" t="s">
        <v>30</v>
      </c>
      <c r="C14" s="59"/>
      <c r="D14" s="60" t="s">
        <v>47</v>
      </c>
      <c r="E14" s="61">
        <v>15</v>
      </c>
      <c r="F14" s="61">
        <v>10</v>
      </c>
      <c r="G14" s="61">
        <v>0</v>
      </c>
      <c r="H14" s="62">
        <f>E14/$E$5*100+($F$5*60+$G$5)/(F14*60+G14)*10*$H$5</f>
        <v>79.181818181818173</v>
      </c>
      <c r="I14" s="61">
        <v>18</v>
      </c>
      <c r="J14" s="61">
        <v>5</v>
      </c>
      <c r="K14" s="61">
        <v>40</v>
      </c>
      <c r="L14" s="62">
        <f>I14/$I$5*100+($J$5*60+$K$5)/(J14*60+K14)*10*$L$5</f>
        <v>81.005692599620502</v>
      </c>
      <c r="M14" s="62">
        <v>14</v>
      </c>
      <c r="N14" s="62">
        <v>5</v>
      </c>
      <c r="O14" s="62">
        <v>0</v>
      </c>
      <c r="P14" s="62">
        <f>M14/$M$5*100+($N$5*60+$O$5)/(N14*60+O14)*10*$P$5</f>
        <v>103.33333333333333</v>
      </c>
      <c r="Q14" s="62">
        <f>H14+L14+P14</f>
        <v>263.52084411477199</v>
      </c>
      <c r="R14" s="63" t="s">
        <v>52</v>
      </c>
    </row>
    <row r="15" spans="1:18" ht="22.5" customHeight="1" x14ac:dyDescent="0.25">
      <c r="A15" s="16">
        <v>7</v>
      </c>
      <c r="B15" s="59" t="s">
        <v>31</v>
      </c>
      <c r="C15" s="59"/>
      <c r="D15" s="60" t="s">
        <v>50</v>
      </c>
      <c r="E15" s="61">
        <v>13</v>
      </c>
      <c r="F15" s="61">
        <v>10</v>
      </c>
      <c r="G15" s="61">
        <v>0</v>
      </c>
      <c r="H15" s="62">
        <f>E15/$E$5*100+($F$5*60+$G$5)/(F15*60+G15)*10*$H$5</f>
        <v>70.090909090909093</v>
      </c>
      <c r="I15" s="61">
        <v>21</v>
      </c>
      <c r="J15" s="61">
        <v>9</v>
      </c>
      <c r="K15" s="61">
        <v>30</v>
      </c>
      <c r="L15" s="62">
        <f>I15/$I$5*100+($J$5*60+$K$5)/(J15*60+K15)*10*$L$5</f>
        <v>81.426146010186756</v>
      </c>
      <c r="M15" s="62">
        <v>14</v>
      </c>
      <c r="N15" s="62">
        <v>5</v>
      </c>
      <c r="O15" s="62">
        <v>30</v>
      </c>
      <c r="P15" s="62">
        <f>M15/$M$5*100+($N$5*60+$O$5)/(N15*60+O15)*10*$P$5</f>
        <v>102.42424242424242</v>
      </c>
      <c r="Q15" s="62">
        <f>H15+L15+P15</f>
        <v>253.94129752533826</v>
      </c>
      <c r="R15" s="63" t="s">
        <v>52</v>
      </c>
    </row>
    <row r="16" spans="1:18" ht="22.5" customHeight="1" x14ac:dyDescent="0.25">
      <c r="A16" s="16">
        <v>8</v>
      </c>
      <c r="B16" s="59" t="s">
        <v>16</v>
      </c>
      <c r="C16" s="59"/>
      <c r="D16" s="60" t="s">
        <v>45</v>
      </c>
      <c r="E16" s="61">
        <v>11</v>
      </c>
      <c r="F16" s="61">
        <v>7</v>
      </c>
      <c r="G16" s="61">
        <v>50</v>
      </c>
      <c r="H16" s="62">
        <f>E16/$E$5*100+($F$5*60+$G$5)/(F16*60+G16)*10*$H$5</f>
        <v>64.042553191489361</v>
      </c>
      <c r="I16" s="61">
        <v>19</v>
      </c>
      <c r="J16" s="61">
        <v>8</v>
      </c>
      <c r="K16" s="61">
        <v>15</v>
      </c>
      <c r="L16" s="62">
        <f>I16/$I$5*100+($J$5*60+$K$5)/(J16*60+K16)*10*$L$5</f>
        <v>77.047898338220918</v>
      </c>
      <c r="M16" s="62">
        <v>15</v>
      </c>
      <c r="N16" s="62">
        <v>6</v>
      </c>
      <c r="O16" s="62">
        <v>45</v>
      </c>
      <c r="P16" s="62">
        <f>M16/$M$5*100+($N$5*60+$O$5)/(N16*60+O16)*10*$P$5</f>
        <v>107.4074074074074</v>
      </c>
      <c r="Q16" s="62">
        <f>H16+L16+P16</f>
        <v>248.49785893711766</v>
      </c>
      <c r="R16" s="63" t="s">
        <v>52</v>
      </c>
    </row>
    <row r="17" spans="1:18" ht="22.5" customHeight="1" x14ac:dyDescent="0.25">
      <c r="A17" s="16">
        <v>9</v>
      </c>
      <c r="B17" s="59" t="s">
        <v>15</v>
      </c>
      <c r="C17" s="59"/>
      <c r="D17" s="60" t="s">
        <v>45</v>
      </c>
      <c r="E17" s="61">
        <v>8</v>
      </c>
      <c r="F17" s="61">
        <v>10</v>
      </c>
      <c r="G17" s="61">
        <v>0</v>
      </c>
      <c r="H17" s="62">
        <f>E17/$E$5*100+($F$5*60+$G$5)/(F17*60+G17)*10*$H$5</f>
        <v>47.363636363636367</v>
      </c>
      <c r="I17" s="61">
        <v>23</v>
      </c>
      <c r="J17" s="61">
        <v>8</v>
      </c>
      <c r="K17" s="61">
        <v>30</v>
      </c>
      <c r="L17" s="62">
        <f>I17/$I$5*100+($J$5*60+$K$5)/(J17*60+K17)*10*$L$5</f>
        <v>89.487666034155595</v>
      </c>
      <c r="M17" s="62">
        <v>15</v>
      </c>
      <c r="N17" s="62">
        <v>5</v>
      </c>
      <c r="O17" s="62">
        <v>0</v>
      </c>
      <c r="P17" s="62">
        <f>M17/$M$5*100+($N$5*60+$O$5)/(N17*60+O17)*10*$P$5</f>
        <v>110</v>
      </c>
      <c r="Q17" s="62">
        <f>H17+L17+P17</f>
        <v>246.85130239779195</v>
      </c>
      <c r="R17" s="63" t="s">
        <v>52</v>
      </c>
    </row>
    <row r="18" spans="1:18" ht="22.5" customHeight="1" x14ac:dyDescent="0.25">
      <c r="A18" s="16">
        <v>10</v>
      </c>
      <c r="B18" s="59" t="s">
        <v>27</v>
      </c>
      <c r="C18" s="59"/>
      <c r="D18" s="60" t="s">
        <v>40</v>
      </c>
      <c r="E18" s="61">
        <v>11</v>
      </c>
      <c r="F18" s="61">
        <v>10</v>
      </c>
      <c r="G18" s="61">
        <v>0</v>
      </c>
      <c r="H18" s="62">
        <f>E18/$E$5*100+($F$5*60+$G$5)/(F18*60+G18)*10*$H$5</f>
        <v>61</v>
      </c>
      <c r="I18" s="61">
        <v>21</v>
      </c>
      <c r="J18" s="61">
        <v>7</v>
      </c>
      <c r="K18" s="61">
        <v>25</v>
      </c>
      <c r="L18" s="62">
        <f>I18/$I$5*100+($J$5*60+$K$5)/(J18*60+K18)*10*$L$5</f>
        <v>85.270025371511409</v>
      </c>
      <c r="M18" s="62">
        <v>14</v>
      </c>
      <c r="N18" s="62">
        <v>7</v>
      </c>
      <c r="O18" s="62">
        <v>35</v>
      </c>
      <c r="P18" s="62">
        <f>M18/$M$5*100+($N$5*60+$O$5)/(N18*60+O18)*10*$P$5</f>
        <v>99.926739926739927</v>
      </c>
      <c r="Q18" s="62">
        <f>H18+L18+P18</f>
        <v>246.19676529825131</v>
      </c>
      <c r="R18" s="63" t="s">
        <v>52</v>
      </c>
    </row>
    <row r="19" spans="1:18" ht="22.5" customHeight="1" x14ac:dyDescent="0.25">
      <c r="A19" s="16">
        <v>11</v>
      </c>
      <c r="B19" s="22" t="s">
        <v>33</v>
      </c>
      <c r="C19" s="22"/>
      <c r="D19" s="57" t="s">
        <v>49</v>
      </c>
      <c r="E19" s="30">
        <v>12</v>
      </c>
      <c r="F19" s="38">
        <v>10</v>
      </c>
      <c r="G19" s="38">
        <v>0</v>
      </c>
      <c r="H19" s="31">
        <f>E19/$E$5*100+($F$5*60+$G$5)/(F19*60+G19)*10*$H$5</f>
        <v>65.545454545454533</v>
      </c>
      <c r="I19" s="30">
        <v>27</v>
      </c>
      <c r="J19" s="38">
        <v>10</v>
      </c>
      <c r="K19" s="38">
        <v>0</v>
      </c>
      <c r="L19" s="31">
        <f>I19/$I$5*100+($J$5*60+$K$5)/(J19*60+K19)*10*$L$5</f>
        <v>100.09677419354838</v>
      </c>
      <c r="M19" s="31">
        <v>9</v>
      </c>
      <c r="N19" s="39">
        <v>4</v>
      </c>
      <c r="O19" s="39">
        <v>40</v>
      </c>
      <c r="P19" s="31">
        <f>M19/$M$5*100+($N$5*60+$O$5)/(N19*60+O19)*10*$P$5</f>
        <v>70.714285714285708</v>
      </c>
      <c r="Q19" s="31">
        <f>H19+L19+P19</f>
        <v>236.35651445328864</v>
      </c>
      <c r="R19" s="28"/>
    </row>
    <row r="20" spans="1:18" ht="22.5" customHeight="1" x14ac:dyDescent="0.25">
      <c r="A20" s="16">
        <v>12</v>
      </c>
      <c r="B20" s="24" t="s">
        <v>20</v>
      </c>
      <c r="C20" s="22"/>
      <c r="D20" s="57" t="s">
        <v>42</v>
      </c>
      <c r="E20" s="30">
        <v>8</v>
      </c>
      <c r="F20" s="38">
        <v>10</v>
      </c>
      <c r="G20" s="38">
        <v>0</v>
      </c>
      <c r="H20" s="31">
        <f>E20/$E$5*100+($F$5*60+$G$5)/(F20*60+G20)*10*$H$5</f>
        <v>47.363636363636367</v>
      </c>
      <c r="I20" s="30">
        <v>22</v>
      </c>
      <c r="J20" s="38">
        <v>9</v>
      </c>
      <c r="K20" s="38">
        <v>30</v>
      </c>
      <c r="L20" s="31">
        <f>I20/$I$5*100+($J$5*60+$K$5)/(J20*60+K20)*10*$L$5</f>
        <v>84.651952461799667</v>
      </c>
      <c r="M20" s="31">
        <v>14</v>
      </c>
      <c r="N20" s="39">
        <v>5</v>
      </c>
      <c r="O20" s="39">
        <v>30</v>
      </c>
      <c r="P20" s="31">
        <f>M20/$M$5*100+($N$5*60+$O$5)/(N20*60+O20)*10*$P$5</f>
        <v>102.42424242424242</v>
      </c>
      <c r="Q20" s="31">
        <f>H20+L20+P20</f>
        <v>234.43983124967843</v>
      </c>
      <c r="R20" s="17"/>
    </row>
    <row r="21" spans="1:18" ht="22.5" customHeight="1" x14ac:dyDescent="0.25">
      <c r="A21" s="16">
        <v>13</v>
      </c>
      <c r="B21" s="57" t="s">
        <v>43</v>
      </c>
      <c r="C21" s="58"/>
      <c r="D21" s="57" t="s">
        <v>44</v>
      </c>
      <c r="E21" s="30">
        <v>8</v>
      </c>
      <c r="F21" s="38">
        <v>10</v>
      </c>
      <c r="G21" s="38">
        <v>0</v>
      </c>
      <c r="H21" s="31">
        <f>E21/$E$5*100+($F$5*60+$G$5)/(F21*60+G21)*10*$H$5</f>
        <v>47.363636363636367</v>
      </c>
      <c r="I21" s="30">
        <v>5</v>
      </c>
      <c r="J21" s="38">
        <v>10</v>
      </c>
      <c r="K21" s="38">
        <v>0</v>
      </c>
      <c r="L21" s="31">
        <f>I21/$I$5*100+($J$5*60+$K$5)/(J21*60+K21)*10*$L$5</f>
        <v>29.129032258064516</v>
      </c>
      <c r="M21" s="31">
        <v>6</v>
      </c>
      <c r="N21" s="39">
        <v>5</v>
      </c>
      <c r="O21" s="39">
        <v>0</v>
      </c>
      <c r="P21" s="31">
        <f>M21/$M$5*100+($N$5*60+$O$5)/(N21*60+O21)*10*$P$5</f>
        <v>50</v>
      </c>
      <c r="Q21" s="31">
        <f>H21+L21+P21</f>
        <v>126.49266862170089</v>
      </c>
      <c r="R21" s="28"/>
    </row>
    <row r="22" spans="1:18" ht="22.5" customHeight="1" x14ac:dyDescent="0.25">
      <c r="A22" s="16">
        <v>14</v>
      </c>
      <c r="B22" s="24" t="s">
        <v>19</v>
      </c>
      <c r="C22" s="22"/>
      <c r="D22" s="57" t="s">
        <v>45</v>
      </c>
      <c r="E22" s="30">
        <v>7</v>
      </c>
      <c r="F22" s="38">
        <v>10</v>
      </c>
      <c r="G22" s="38">
        <v>0</v>
      </c>
      <c r="H22" s="31">
        <f>E22/$E$5*100+($F$5*60+$G$5)/(F22*60+G22)*10*$H$5</f>
        <v>42.818181818181813</v>
      </c>
      <c r="I22" s="30">
        <v>13</v>
      </c>
      <c r="J22" s="38">
        <v>10</v>
      </c>
      <c r="K22" s="38">
        <v>0</v>
      </c>
      <c r="L22" s="31">
        <f>I22/$I$5*100+($J$5*60+$K$5)/(J22*60+K22)*10*$L$5</f>
        <v>54.935483870967744</v>
      </c>
      <c r="M22" s="31">
        <v>10</v>
      </c>
      <c r="N22" s="39">
        <v>5</v>
      </c>
      <c r="O22" s="39">
        <v>0</v>
      </c>
      <c r="P22" s="31">
        <f>M22/$M$5*100+($N$5*60+$O$5)/(N22*60+O22)*10*$P$5</f>
        <v>76.666666666666657</v>
      </c>
      <c r="Q22" s="31">
        <f>H22+L22+P22</f>
        <v>174.42033235581621</v>
      </c>
      <c r="R22" s="17"/>
    </row>
    <row r="23" spans="1:18" ht="22.5" customHeight="1" x14ac:dyDescent="0.25">
      <c r="A23" s="16">
        <v>15</v>
      </c>
      <c r="B23" s="22" t="s">
        <v>34</v>
      </c>
      <c r="C23" s="22"/>
      <c r="D23" s="57" t="s">
        <v>49</v>
      </c>
      <c r="E23" s="30">
        <v>7</v>
      </c>
      <c r="F23" s="38">
        <v>10</v>
      </c>
      <c r="G23" s="38">
        <v>0</v>
      </c>
      <c r="H23" s="31">
        <f>E23/$E$5*100+($F$5*60+$G$5)/(F23*60+G23)*10*$H$5</f>
        <v>42.818181818181813</v>
      </c>
      <c r="I23" s="30">
        <v>10</v>
      </c>
      <c r="J23" s="38">
        <v>4</v>
      </c>
      <c r="K23" s="38">
        <v>30</v>
      </c>
      <c r="L23" s="31">
        <f>I23/$I$5*100+($J$5*60+$K$5)/(J23*60+K23)*10*$L$5</f>
        <v>61.146953405017925</v>
      </c>
      <c r="M23" s="31">
        <v>12</v>
      </c>
      <c r="N23" s="39">
        <v>6</v>
      </c>
      <c r="O23" s="39">
        <v>30</v>
      </c>
      <c r="P23" s="31">
        <f>M23/$M$5*100+($N$5*60+$O$5)/(N23*60+O23)*10*$P$5</f>
        <v>87.692307692307693</v>
      </c>
      <c r="Q23" s="31">
        <f>H23+L23+P23</f>
        <v>191.65744291550743</v>
      </c>
      <c r="R23" s="28"/>
    </row>
    <row r="24" spans="1:18" ht="22.5" customHeight="1" x14ac:dyDescent="0.25">
      <c r="A24" s="16">
        <v>16</v>
      </c>
      <c r="B24" s="22" t="s">
        <v>26</v>
      </c>
      <c r="C24" s="22"/>
      <c r="D24" s="57" t="s">
        <v>41</v>
      </c>
      <c r="E24" s="30">
        <v>9</v>
      </c>
      <c r="F24" s="38">
        <v>10</v>
      </c>
      <c r="G24" s="38">
        <v>0</v>
      </c>
      <c r="H24" s="31">
        <f>E24/$E$5*100+($F$5*60+$G$5)/(F24*60+G24)*10*$H$5</f>
        <v>51.909090909090914</v>
      </c>
      <c r="I24" s="30">
        <v>15</v>
      </c>
      <c r="J24" s="38">
        <v>7</v>
      </c>
      <c r="K24" s="38">
        <v>30</v>
      </c>
      <c r="L24" s="31">
        <f>I24/$I$5*100+($J$5*60+$K$5)/(J24*60+K24)*10*$L$5</f>
        <v>65.72043010752688</v>
      </c>
      <c r="M24" s="31">
        <v>14</v>
      </c>
      <c r="N24" s="39">
        <v>5</v>
      </c>
      <c r="O24" s="39">
        <v>0</v>
      </c>
      <c r="P24" s="31">
        <f>M24/$M$5*100+($N$5*60+$O$5)/(N24*60+O24)*10*$P$5</f>
        <v>103.33333333333333</v>
      </c>
      <c r="Q24" s="31">
        <f>H24+L24+P24</f>
        <v>220.9628543499511</v>
      </c>
      <c r="R24" s="28"/>
    </row>
    <row r="25" spans="1:18" ht="22.5" customHeight="1" x14ac:dyDescent="0.25">
      <c r="A25" s="16">
        <v>17</v>
      </c>
      <c r="B25" s="24" t="s">
        <v>22</v>
      </c>
      <c r="C25" s="22"/>
      <c r="D25" s="57" t="s">
        <v>48</v>
      </c>
      <c r="E25" s="30">
        <v>9</v>
      </c>
      <c r="F25" s="38">
        <v>10</v>
      </c>
      <c r="G25" s="38">
        <v>0</v>
      </c>
      <c r="H25" s="31">
        <f>E25/$E$5*100+($F$5*60+$G$5)/(F25*60+G25)*10*$H$5</f>
        <v>51.909090909090914</v>
      </c>
      <c r="I25" s="30">
        <v>5</v>
      </c>
      <c r="J25" s="38">
        <v>4</v>
      </c>
      <c r="K25" s="38">
        <v>20</v>
      </c>
      <c r="L25" s="31">
        <f>I25/$I$5*100+($J$5*60+$K$5)/(J25*60+K25)*10*$L$5</f>
        <v>46.129032258064512</v>
      </c>
      <c r="M25" s="31">
        <v>11</v>
      </c>
      <c r="N25" s="39">
        <v>5</v>
      </c>
      <c r="O25" s="39">
        <v>30</v>
      </c>
      <c r="P25" s="31">
        <f>M25/$M$5*100+($N$5*60+$O$5)/(N25*60+O25)*10*$P$5</f>
        <v>82.424242424242422</v>
      </c>
      <c r="Q25" s="31">
        <f>H25+L25+P25</f>
        <v>180.46236559139783</v>
      </c>
      <c r="R25" s="28"/>
    </row>
    <row r="26" spans="1:18" ht="22.5" customHeight="1" x14ac:dyDescent="0.25">
      <c r="A26" s="16">
        <v>18</v>
      </c>
      <c r="B26" s="22" t="s">
        <v>25</v>
      </c>
      <c r="C26" s="22"/>
      <c r="D26" s="57" t="s">
        <v>49</v>
      </c>
      <c r="E26" s="30">
        <v>9</v>
      </c>
      <c r="F26" s="38">
        <v>10</v>
      </c>
      <c r="G26" s="38">
        <v>0</v>
      </c>
      <c r="H26" s="31">
        <f>E26/$E$5*100+($F$5*60+$G$5)/(F26*60+G26)*10*$H$5</f>
        <v>51.909090909090914</v>
      </c>
      <c r="I26" s="30">
        <v>19</v>
      </c>
      <c r="J26" s="38">
        <v>10</v>
      </c>
      <c r="K26" s="38">
        <v>0</v>
      </c>
      <c r="L26" s="31">
        <f>I26/$I$5*100+($J$5*60+$K$5)/(J26*60+K26)*10*$L$5</f>
        <v>74.290322580645153</v>
      </c>
      <c r="M26" s="31">
        <v>14</v>
      </c>
      <c r="N26" s="39">
        <v>4</v>
      </c>
      <c r="O26" s="39">
        <v>40</v>
      </c>
      <c r="P26" s="31">
        <f>M26/$M$5*100+($N$5*60+$O$5)/(N26*60+O26)*10*$P$5</f>
        <v>104.04761904761904</v>
      </c>
      <c r="Q26" s="31">
        <f>H26+L26+P26</f>
        <v>230.2470325373551</v>
      </c>
      <c r="R26" s="28"/>
    </row>
    <row r="27" spans="1:18" ht="22.5" customHeight="1" x14ac:dyDescent="0.25">
      <c r="A27" s="16">
        <v>19</v>
      </c>
      <c r="B27" s="24" t="s">
        <v>23</v>
      </c>
      <c r="C27" s="22"/>
      <c r="D27" s="57" t="s">
        <v>45</v>
      </c>
      <c r="E27" s="30">
        <v>7</v>
      </c>
      <c r="F27" s="38">
        <v>10</v>
      </c>
      <c r="G27" s="38">
        <v>0</v>
      </c>
      <c r="H27" s="31">
        <f>E27/$E$5*100+($F$5*60+$G$5)/(F27*60+G27)*10*$H$5</f>
        <v>42.818181818181813</v>
      </c>
      <c r="I27" s="30">
        <v>3</v>
      </c>
      <c r="J27" s="38">
        <v>7</v>
      </c>
      <c r="K27" s="38">
        <v>30</v>
      </c>
      <c r="L27" s="31">
        <f>I27/$I$5*100+($J$5*60+$K$5)/(J27*60+K27)*10*$L$5</f>
        <v>27.01075268817204</v>
      </c>
      <c r="M27" s="31">
        <v>5</v>
      </c>
      <c r="N27" s="39">
        <v>5</v>
      </c>
      <c r="O27" s="39">
        <v>0</v>
      </c>
      <c r="P27" s="31">
        <f>M27/$M$5*100+($N$5*60+$O$5)/(N27*60+O27)*10*$P$5</f>
        <v>43.333333333333329</v>
      </c>
      <c r="Q27" s="31">
        <f>H27+L27+P27</f>
        <v>113.16226783968717</v>
      </c>
      <c r="R27" s="17"/>
    </row>
    <row r="28" spans="1:18" ht="22.5" customHeight="1" x14ac:dyDescent="0.25">
      <c r="A28" s="16">
        <v>20</v>
      </c>
      <c r="B28" s="24" t="s">
        <v>21</v>
      </c>
      <c r="C28" s="22"/>
      <c r="D28" s="57" t="s">
        <v>42</v>
      </c>
      <c r="E28" s="30">
        <v>9</v>
      </c>
      <c r="F28" s="38">
        <v>10</v>
      </c>
      <c r="G28" s="38">
        <v>0</v>
      </c>
      <c r="H28" s="31">
        <f>E28/$E$5*100+($F$5*60+$G$5)/(F28*60+G28)*10*$H$5</f>
        <v>51.909090909090914</v>
      </c>
      <c r="I28" s="30">
        <v>13</v>
      </c>
      <c r="J28" s="38">
        <v>7</v>
      </c>
      <c r="K28" s="38">
        <v>0</v>
      </c>
      <c r="L28" s="31">
        <f>I28/$I$5*100+($J$5*60+$K$5)/(J28*60+K28)*10*$L$5</f>
        <v>60.506912442396313</v>
      </c>
      <c r="M28" s="31">
        <v>15</v>
      </c>
      <c r="N28" s="39">
        <v>5</v>
      </c>
      <c r="O28" s="39">
        <v>30</v>
      </c>
      <c r="P28" s="31">
        <f>M28/$M$5*100+($N$5*60+$O$5)/(N28*60+O28)*10*$P$5</f>
        <v>109.09090909090909</v>
      </c>
      <c r="Q28" s="31">
        <f>H28+L28+P28</f>
        <v>221.50691244239633</v>
      </c>
      <c r="R28" s="17"/>
    </row>
    <row r="29" spans="1:18" ht="22.5" customHeight="1" x14ac:dyDescent="0.25">
      <c r="A29" s="16">
        <v>21</v>
      </c>
      <c r="B29" s="22" t="s">
        <v>39</v>
      </c>
      <c r="C29" s="22"/>
      <c r="D29" s="23" t="s">
        <v>46</v>
      </c>
      <c r="E29" s="30">
        <v>0</v>
      </c>
      <c r="F29" s="38">
        <v>1000</v>
      </c>
      <c r="G29" s="38">
        <v>0</v>
      </c>
      <c r="H29" s="31">
        <f>E29/$E$5*100+($F$5*60+$G$5)/(F29*60+G29)*10*$H$5</f>
        <v>0.11000000000000001</v>
      </c>
      <c r="I29" s="30">
        <v>6</v>
      </c>
      <c r="J29" s="38">
        <v>13</v>
      </c>
      <c r="K29" s="38">
        <v>0</v>
      </c>
      <c r="L29" s="31">
        <f>I29/$I$5*100+($J$5*60+$K$5)/(J29*60+K29)*10*$L$5</f>
        <v>29.35483870967742</v>
      </c>
      <c r="M29" s="31">
        <v>1</v>
      </c>
      <c r="N29" s="39">
        <v>2</v>
      </c>
      <c r="O29" s="39">
        <v>0</v>
      </c>
      <c r="P29" s="31">
        <f>M29/$M$5*100+($N$5*60+$O$5)/(N29*60+O29)*10*$P$5</f>
        <v>31.666666666666668</v>
      </c>
      <c r="Q29" s="31">
        <f>H29+L29+P29</f>
        <v>61.131505376344087</v>
      </c>
      <c r="R29" s="28"/>
    </row>
    <row r="30" spans="1:18" ht="22.5" customHeight="1" x14ac:dyDescent="0.25">
      <c r="A30" s="16">
        <v>22</v>
      </c>
      <c r="B30" s="22" t="s">
        <v>28</v>
      </c>
      <c r="C30" s="22"/>
      <c r="D30" s="57" t="s">
        <v>44</v>
      </c>
      <c r="E30" s="30">
        <v>8</v>
      </c>
      <c r="F30" s="38">
        <v>10</v>
      </c>
      <c r="G30" s="38">
        <v>0</v>
      </c>
      <c r="H30" s="31">
        <f>E30/$E$5*100+($F$5*60+$G$5)/(F30*60+G30)*10*$H$5</f>
        <v>47.363636363636367</v>
      </c>
      <c r="I30" s="30">
        <v>8</v>
      </c>
      <c r="J30" s="38">
        <v>6</v>
      </c>
      <c r="K30" s="38">
        <v>25</v>
      </c>
      <c r="L30" s="31">
        <f>I30/$I$5*100+($J$5*60+$K$5)/(J30*60+K30)*10*$L$5</f>
        <v>46.066191872643486</v>
      </c>
      <c r="M30" s="31">
        <v>11</v>
      </c>
      <c r="N30" s="39">
        <v>5</v>
      </c>
      <c r="O30" s="39">
        <v>0</v>
      </c>
      <c r="P30" s="31">
        <f>M30/$M$5*100+($N$5*60+$O$5)/(N30*60+O30)*10*$P$5</f>
        <v>83.333333333333329</v>
      </c>
      <c r="Q30" s="31">
        <f>H30+L30+P30</f>
        <v>176.7631615696132</v>
      </c>
      <c r="R30" s="28"/>
    </row>
    <row r="31" spans="1:18" ht="22.5" customHeight="1" x14ac:dyDescent="0.25">
      <c r="A31" s="16">
        <v>23</v>
      </c>
      <c r="B31" s="25" t="s">
        <v>24</v>
      </c>
      <c r="C31" s="23"/>
      <c r="D31" s="57" t="s">
        <v>48</v>
      </c>
      <c r="E31" s="30">
        <v>10</v>
      </c>
      <c r="F31" s="38">
        <v>10</v>
      </c>
      <c r="G31" s="38">
        <v>0</v>
      </c>
      <c r="H31" s="31">
        <f>E31/$E$5*100+($F$5*60+$G$5)/(F31*60+G31)*10*$H$5</f>
        <v>56.454545454545453</v>
      </c>
      <c r="I31" s="30">
        <v>19</v>
      </c>
      <c r="J31" s="38">
        <v>7</v>
      </c>
      <c r="K31" s="38">
        <v>20</v>
      </c>
      <c r="L31" s="31">
        <f>I31/$I$5*100+($J$5*60+$K$5)/(J31*60+K31)*10*$L$5</f>
        <v>79.017595307917887</v>
      </c>
      <c r="M31" s="31">
        <v>14</v>
      </c>
      <c r="N31" s="39">
        <v>4</v>
      </c>
      <c r="O31" s="39">
        <v>50</v>
      </c>
      <c r="P31" s="31">
        <f>M31/$M$5*100+($N$5*60+$O$5)/(N31*60+O31)*10*$P$5</f>
        <v>103.67816091954023</v>
      </c>
      <c r="Q31" s="31">
        <f>H31+L31+P31</f>
        <v>239.15030168200357</v>
      </c>
      <c r="R31" s="29"/>
    </row>
    <row r="32" spans="1:18" ht="22.5" customHeight="1" x14ac:dyDescent="0.25">
      <c r="A32" s="16">
        <v>24</v>
      </c>
      <c r="B32" s="22" t="s">
        <v>35</v>
      </c>
      <c r="C32" s="22"/>
      <c r="D32" s="57" t="s">
        <v>49</v>
      </c>
      <c r="E32" s="30">
        <v>8</v>
      </c>
      <c r="F32" s="38">
        <v>10</v>
      </c>
      <c r="G32" s="38">
        <v>0</v>
      </c>
      <c r="H32" s="31">
        <f>E32/$E$5*100+($F$5*60+$G$5)/(F32*60+G32)*10*$H$5</f>
        <v>47.363636363636367</v>
      </c>
      <c r="I32" s="30">
        <v>18</v>
      </c>
      <c r="J32" s="38">
        <v>5</v>
      </c>
      <c r="K32" s="38">
        <v>45</v>
      </c>
      <c r="L32" s="31">
        <f>I32/$I$5*100+($J$5*60+$K$5)/(J32*60+K32)*10*$L$5</f>
        <v>80.673211781206177</v>
      </c>
      <c r="M32" s="31">
        <v>10</v>
      </c>
      <c r="N32" s="39">
        <v>7</v>
      </c>
      <c r="O32" s="39">
        <v>10</v>
      </c>
      <c r="P32" s="31">
        <f>M32/$M$5*100+($N$5*60+$O$5)/(N32*60+O32)*10*$P$5</f>
        <v>73.643410852713174</v>
      </c>
      <c r="Q32" s="31">
        <f>H32+L32+P32</f>
        <v>201.68025899755571</v>
      </c>
      <c r="R32" s="28"/>
    </row>
    <row r="34" spans="2:8" x14ac:dyDescent="0.25">
      <c r="B34" s="26" t="s">
        <v>13</v>
      </c>
    </row>
    <row r="35" spans="2:8" x14ac:dyDescent="0.25">
      <c r="H35" s="19"/>
    </row>
    <row r="36" spans="2:8" x14ac:dyDescent="0.25">
      <c r="H36" s="19"/>
    </row>
    <row r="37" spans="2:8" x14ac:dyDescent="0.25">
      <c r="H37" s="19"/>
    </row>
    <row r="38" spans="2:8" x14ac:dyDescent="0.25">
      <c r="H38" s="20"/>
    </row>
    <row r="39" spans="2:8" x14ac:dyDescent="0.25">
      <c r="H39" s="20"/>
    </row>
    <row r="40" spans="2:8" x14ac:dyDescent="0.25">
      <c r="H40" s="19"/>
    </row>
    <row r="41" spans="2:8" x14ac:dyDescent="0.25">
      <c r="H41" s="19"/>
    </row>
    <row r="42" spans="2:8" x14ac:dyDescent="0.25">
      <c r="H42" s="19"/>
    </row>
    <row r="43" spans="2:8" x14ac:dyDescent="0.25">
      <c r="H43" s="19"/>
    </row>
    <row r="44" spans="2:8" x14ac:dyDescent="0.25">
      <c r="H44" s="19"/>
    </row>
    <row r="45" spans="2:8" x14ac:dyDescent="0.25">
      <c r="H45" s="21"/>
    </row>
  </sheetData>
  <sortState ref="B19:R32">
    <sortCondition ref="B19"/>
  </sortState>
  <mergeCells count="10">
    <mergeCell ref="M7:P7"/>
    <mergeCell ref="A1:R2"/>
    <mergeCell ref="B3:L3"/>
    <mergeCell ref="A7:A8"/>
    <mergeCell ref="B7:B8"/>
    <mergeCell ref="C7:C8"/>
    <mergeCell ref="D7:D8"/>
    <mergeCell ref="E7:H7"/>
    <mergeCell ref="I7:L7"/>
    <mergeCell ref="R7:R8"/>
  </mergeCell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vl</cp:lastModifiedBy>
  <cp:lastPrinted>2019-04-26T12:33:07Z</cp:lastPrinted>
  <dcterms:created xsi:type="dcterms:W3CDTF">2018-04-20T10:31:09Z</dcterms:created>
  <dcterms:modified xsi:type="dcterms:W3CDTF">2019-04-26T12:35:55Z</dcterms:modified>
</cp:coreProperties>
</file>